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250"/>
  </bookViews>
  <sheets>
    <sheet name="Plan 2011 V 2010.10.26" sheetId="1" r:id="rId1"/>
  </sheets>
  <definedNames>
    <definedName name="_xlnm.Print_Area" localSheetId="0">'Plan 2011 V 2010.10.26'!$A$1:$N$78</definedName>
    <definedName name="_xlnm.Print_Titles" localSheetId="0">'Plan 2011 V 2010.10.26'!$73:$74</definedName>
  </definedNames>
  <calcPr calcId="125725"/>
</workbook>
</file>

<file path=xl/calcChain.xml><?xml version="1.0" encoding="utf-8"?>
<calcChain xmlns="http://schemas.openxmlformats.org/spreadsheetml/2006/main">
  <c r="E36" i="1"/>
  <c r="C50"/>
  <c r="C20"/>
  <c r="E20"/>
  <c r="Q21"/>
  <c r="Q22"/>
  <c r="Q23"/>
  <c r="Q24"/>
  <c r="Q25"/>
  <c r="C26"/>
  <c r="E26"/>
  <c r="Q26"/>
  <c r="Q27"/>
  <c r="Q28"/>
  <c r="Q29"/>
  <c r="Q30"/>
  <c r="Q31"/>
  <c r="Q32"/>
  <c r="Q33"/>
  <c r="Q34"/>
  <c r="Q35"/>
  <c r="C36"/>
  <c r="Q39"/>
  <c r="Q40"/>
  <c r="Q41"/>
  <c r="Q42"/>
  <c r="Q43"/>
  <c r="Q44"/>
  <c r="Q45"/>
  <c r="Q46"/>
  <c r="Q47"/>
  <c r="Q48"/>
  <c r="Q50"/>
  <c r="E54"/>
  <c r="E49" s="1"/>
  <c r="E71" s="1"/>
  <c r="Q54"/>
  <c r="Q55"/>
  <c r="Q56"/>
  <c r="Q57"/>
  <c r="Q58"/>
  <c r="Q59"/>
  <c r="Q60"/>
  <c r="Q61"/>
  <c r="C63"/>
  <c r="C49" s="1"/>
  <c r="C71" s="1"/>
  <c r="Q63"/>
  <c r="Q64"/>
  <c r="Q65"/>
  <c r="Q66"/>
  <c r="Q67"/>
  <c r="Q69"/>
  <c r="Q36" l="1"/>
  <c r="Q71"/>
  <c r="Q20"/>
  <c r="E68"/>
  <c r="E70"/>
  <c r="C68"/>
  <c r="C70"/>
  <c r="Q49"/>
  <c r="Q70" l="1"/>
  <c r="Q68"/>
</calcChain>
</file>

<file path=xl/comments1.xml><?xml version="1.0" encoding="utf-8"?>
<comments xmlns="http://schemas.openxmlformats.org/spreadsheetml/2006/main">
  <authors>
    <author>vanlesse</author>
  </authors>
  <commentList>
    <comment ref="C63" authorId="0">
      <text>
        <r>
          <rPr>
            <b/>
            <sz val="8"/>
            <color indexed="81"/>
            <rFont val="Tahoma"/>
          </rPr>
          <t>vanlesse:</t>
        </r>
        <r>
          <rPr>
            <sz val="8"/>
            <color indexed="81"/>
            <rFont val="Tahoma"/>
          </rPr>
          <t xml:space="preserve">
Museumpäd. Mit 8
Konzerte mit 12
Verwaltungskosten Büro mit 10
sonstige Kosten mit 27</t>
        </r>
      </text>
    </comment>
  </commentList>
</comments>
</file>

<file path=xl/sharedStrings.xml><?xml version="1.0" encoding="utf-8"?>
<sst xmlns="http://schemas.openxmlformats.org/spreadsheetml/2006/main" count="74" uniqueCount="66">
  <si>
    <t>Wirtschaftsplan 2011</t>
  </si>
  <si>
    <t xml:space="preserve"> Kunstmuseum Solingen Betriebsgesellschaft mbH </t>
  </si>
  <si>
    <t xml:space="preserve"> "ZentrumsGmbH"</t>
  </si>
  <si>
    <t xml:space="preserve">  Verteilung der Positionen auf zwei Gesellschaften</t>
  </si>
  <si>
    <t>Gliederung GuV</t>
  </si>
  <si>
    <t>2011</t>
  </si>
  <si>
    <t>(in TEUR; unterstrichen=Summe)</t>
  </si>
  <si>
    <t>Plan</t>
  </si>
  <si>
    <t>KMS</t>
  </si>
  <si>
    <t>ZENTRUM</t>
  </si>
  <si>
    <t>Probe</t>
  </si>
  <si>
    <t>Umsatzerlöse</t>
  </si>
  <si>
    <t xml:space="preserve">  davon Eintritt</t>
  </si>
  <si>
    <t>34 % zu 66 %</t>
  </si>
  <si>
    <t xml:space="preserve">  davon Saalvermietung</t>
  </si>
  <si>
    <t xml:space="preserve">  davon Shoperlöse</t>
  </si>
  <si>
    <t xml:space="preserve">  davon Rest</t>
  </si>
  <si>
    <t>sonstige betriebliche Erträge</t>
  </si>
  <si>
    <t xml:space="preserve">  davon Zuschuss LVR</t>
  </si>
  <si>
    <t>nur belastbare Erträge</t>
  </si>
  <si>
    <t xml:space="preserve">  davon Zuschuss Stadt Solingen</t>
  </si>
  <si>
    <t xml:space="preserve">  davon Stiftung Butz</t>
  </si>
  <si>
    <t xml:space="preserve">  davon Bürgerstiftung</t>
  </si>
  <si>
    <t xml:space="preserve">  davon Art-Sponsoren</t>
  </si>
  <si>
    <t>Erinnerungsposten</t>
  </si>
  <si>
    <t xml:space="preserve">  davon Rest (Spenden, Verein KMS)</t>
  </si>
  <si>
    <t>Materialaufwand</t>
  </si>
  <si>
    <t>Personalaufwand</t>
  </si>
  <si>
    <t xml:space="preserve">  Minijobber u freie Mitarbeiter</t>
  </si>
  <si>
    <t>Abschreibungen</t>
  </si>
  <si>
    <t>sonstige betriebliche Aufwendungen</t>
  </si>
  <si>
    <t xml:space="preserve">  davon Raumkosten</t>
  </si>
  <si>
    <t xml:space="preserve">  davon Ausstellungskosten</t>
  </si>
  <si>
    <t xml:space="preserve">  davon Museumsfest</t>
  </si>
  <si>
    <t xml:space="preserve">  davon Versicherungen</t>
  </si>
  <si>
    <t xml:space="preserve">  davon Instandhaltung</t>
  </si>
  <si>
    <t xml:space="preserve">  davon Werbekosten</t>
  </si>
  <si>
    <t xml:space="preserve">  davon Wartungskosten</t>
  </si>
  <si>
    <t xml:space="preserve">  davon Abschluss u Prüfung</t>
  </si>
  <si>
    <t xml:space="preserve">  davon Buchführung</t>
  </si>
  <si>
    <t xml:space="preserve">  davon Rest (&lt; 10 TEUR)</t>
  </si>
  <si>
    <t>Zinsaufwand</t>
  </si>
  <si>
    <t>ao Ertrag</t>
  </si>
  <si>
    <t>Steuern vom Einkommen und Ertrag</t>
  </si>
  <si>
    <t>sonstige Steuern</t>
  </si>
  <si>
    <t>Ergebnis</t>
  </si>
  <si>
    <t>Summe Erträge</t>
  </si>
  <si>
    <t>Summe Aufwendungen</t>
  </si>
  <si>
    <t xml:space="preserve">  Hausmeister</t>
  </si>
  <si>
    <t xml:space="preserve"> </t>
  </si>
  <si>
    <t>Reisekosten GF und Stiftung</t>
  </si>
  <si>
    <t>Bewachung</t>
  </si>
  <si>
    <t>Reinigung</t>
  </si>
  <si>
    <t>Aufsicht</t>
  </si>
  <si>
    <t xml:space="preserve">  Hausmeisterkosten - </t>
  </si>
  <si>
    <t xml:space="preserve">Zusätzliche Kosten aus der Zulegung Else-Lasker-Schüler wurden  nicht erücksichtigt. </t>
  </si>
  <si>
    <t xml:space="preserve">Wiss. Mitarbeit </t>
  </si>
  <si>
    <t>50 % kauf, Geschäftsführer</t>
  </si>
  <si>
    <t xml:space="preserve">  fachl. Geschäftttsführer</t>
  </si>
  <si>
    <t>Serke</t>
  </si>
  <si>
    <t>stellv. Leitung</t>
  </si>
  <si>
    <t>Sekretariat</t>
  </si>
  <si>
    <t xml:space="preserve"> Hausmeister</t>
  </si>
  <si>
    <t xml:space="preserve">Stand: 5.11.2010  </t>
  </si>
  <si>
    <t>LVR</t>
  </si>
  <si>
    <t>Anlage 3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</si>
</sst>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#,##0_ ;[Red]\-#,##0\ 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Frutiger 45 Light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</font>
    <font>
      <b/>
      <sz val="14"/>
      <name val="Frutiger 45 Light"/>
    </font>
    <font>
      <sz val="14"/>
      <name val="Frutiger 45 Light"/>
    </font>
    <font>
      <sz val="12"/>
      <name val="Frutiger 45 Light"/>
    </font>
    <font>
      <b/>
      <sz val="10"/>
      <name val="Frutiger 45 Light"/>
    </font>
    <font>
      <u/>
      <sz val="10"/>
      <name val="Frutiger 45 Light"/>
    </font>
    <font>
      <b/>
      <sz val="8"/>
      <color indexed="81"/>
      <name val="Tahoma"/>
    </font>
    <font>
      <sz val="8"/>
      <color indexed="81"/>
      <name val="Tahom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64">
    <xf numFmtId="0" fontId="0" fillId="0" borderId="0" xfId="0"/>
    <xf numFmtId="0" fontId="20" fillId="0" borderId="0" xfId="0" applyFont="1"/>
    <xf numFmtId="0" fontId="10" fillId="0" borderId="0" xfId="0" applyFont="1"/>
    <xf numFmtId="3" fontId="10" fillId="0" borderId="0" xfId="0" applyNumberFormat="1" applyFont="1" applyBorder="1"/>
    <xf numFmtId="3" fontId="1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0" fillId="0" borderId="0" xfId="0" applyFont="1" applyFill="1"/>
    <xf numFmtId="3" fontId="10" fillId="0" borderId="0" xfId="0" applyNumberFormat="1" applyFont="1" applyFill="1" applyBorder="1"/>
    <xf numFmtId="3" fontId="10" fillId="0" borderId="0" xfId="0" applyNumberFormat="1" applyFont="1" applyFill="1"/>
    <xf numFmtId="0" fontId="23" fillId="0" borderId="10" xfId="0" applyFont="1" applyFill="1" applyBorder="1"/>
    <xf numFmtId="0" fontId="23" fillId="0" borderId="11" xfId="0" quotePrefix="1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right"/>
    </xf>
    <xf numFmtId="0" fontId="23" fillId="0" borderId="12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23" fillId="0" borderId="0" xfId="0" quotePrefix="1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23" fillId="0" borderId="0" xfId="0" applyNumberFormat="1" applyFont="1" applyAlignment="1">
      <alignment horizontal="right"/>
    </xf>
    <xf numFmtId="0" fontId="23" fillId="0" borderId="13" xfId="0" applyFont="1" applyFill="1" applyBorder="1"/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3" fontId="23" fillId="0" borderId="0" xfId="0" quotePrefix="1" applyNumberFormat="1" applyFont="1" applyFill="1" applyBorder="1" applyAlignment="1">
      <alignment horizontal="center"/>
    </xf>
    <xf numFmtId="3" fontId="23" fillId="0" borderId="0" xfId="0" quotePrefix="1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 shrinkToFit="1"/>
    </xf>
    <xf numFmtId="0" fontId="10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 shrinkToFit="1"/>
    </xf>
    <xf numFmtId="0" fontId="24" fillId="0" borderId="13" xfId="0" applyFont="1" applyFill="1" applyBorder="1"/>
    <xf numFmtId="165" fontId="24" fillId="0" borderId="0" xfId="0" applyNumberFormat="1" applyFont="1" applyFill="1" applyBorder="1"/>
    <xf numFmtId="3" fontId="24" fillId="0" borderId="0" xfId="0" applyNumberFormat="1" applyFont="1" applyFill="1" applyBorder="1"/>
    <xf numFmtId="3" fontId="24" fillId="0" borderId="14" xfId="0" applyNumberFormat="1" applyFont="1" applyFill="1" applyBorder="1"/>
    <xf numFmtId="165" fontId="24" fillId="0" borderId="0" xfId="0" applyNumberFormat="1" applyFont="1" applyBorder="1"/>
    <xf numFmtId="3" fontId="24" fillId="0" borderId="0" xfId="0" applyNumberFormat="1" applyFont="1" applyBorder="1"/>
    <xf numFmtId="164" fontId="24" fillId="0" borderId="0" xfId="0" applyNumberFormat="1" applyFont="1" applyBorder="1"/>
    <xf numFmtId="164" fontId="10" fillId="0" borderId="0" xfId="0" applyNumberFormat="1" applyFont="1" applyBorder="1"/>
    <xf numFmtId="165" fontId="10" fillId="0" borderId="0" xfId="0" applyNumberFormat="1" applyFont="1"/>
    <xf numFmtId="0" fontId="10" fillId="0" borderId="13" xfId="0" applyFont="1" applyFill="1" applyBorder="1"/>
    <xf numFmtId="165" fontId="10" fillId="0" borderId="0" xfId="0" applyNumberFormat="1" applyFont="1" applyFill="1" applyBorder="1"/>
    <xf numFmtId="3" fontId="10" fillId="0" borderId="14" xfId="0" applyNumberFormat="1" applyFont="1" applyFill="1" applyBorder="1"/>
    <xf numFmtId="165" fontId="10" fillId="0" borderId="0" xfId="0" applyNumberFormat="1" applyFont="1" applyBorder="1"/>
    <xf numFmtId="164" fontId="10" fillId="0" borderId="0" xfId="0" applyNumberFormat="1" applyFont="1" applyFill="1" applyBorder="1"/>
    <xf numFmtId="0" fontId="24" fillId="0" borderId="15" xfId="0" applyFont="1" applyFill="1" applyBorder="1"/>
    <xf numFmtId="164" fontId="24" fillId="0" borderId="16" xfId="0" applyNumberFormat="1" applyFont="1" applyFill="1" applyBorder="1"/>
    <xf numFmtId="164" fontId="24" fillId="0" borderId="17" xfId="0" applyNumberFormat="1" applyFont="1" applyFill="1" applyBorder="1"/>
    <xf numFmtId="164" fontId="24" fillId="0" borderId="16" xfId="0" applyNumberFormat="1" applyFont="1" applyBorder="1"/>
    <xf numFmtId="164" fontId="10" fillId="0" borderId="16" xfId="0" applyNumberFormat="1" applyFont="1" applyBorder="1"/>
    <xf numFmtId="0" fontId="23" fillId="0" borderId="18" xfId="0" applyFont="1" applyFill="1" applyBorder="1"/>
    <xf numFmtId="164" fontId="10" fillId="0" borderId="19" xfId="0" applyNumberFormat="1" applyFont="1" applyFill="1" applyBorder="1"/>
    <xf numFmtId="164" fontId="10" fillId="0" borderId="20" xfId="0" applyNumberFormat="1" applyFont="1" applyFill="1" applyBorder="1"/>
    <xf numFmtId="164" fontId="10" fillId="0" borderId="19" xfId="0" applyNumberFormat="1" applyFont="1" applyBorder="1"/>
    <xf numFmtId="3" fontId="23" fillId="0" borderId="0" xfId="0" applyNumberFormat="1" applyFont="1" applyBorder="1"/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21" xfId="0" applyFont="1" applyFill="1" applyBorder="1"/>
    <xf numFmtId="165" fontId="10" fillId="0" borderId="22" xfId="0" applyNumberFormat="1" applyFont="1" applyFill="1" applyBorder="1"/>
    <xf numFmtId="3" fontId="10" fillId="0" borderId="22" xfId="0" applyNumberFormat="1" applyFont="1" applyFill="1" applyBorder="1"/>
    <xf numFmtId="3" fontId="10" fillId="0" borderId="23" xfId="0" applyNumberFormat="1" applyFont="1" applyFill="1" applyBorder="1"/>
    <xf numFmtId="0" fontId="24" fillId="0" borderId="0" xfId="0" applyFont="1"/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Normal="100" zoomScaleSheetLayoutView="100" workbookViewId="0">
      <selection activeCell="G1" sqref="G1"/>
    </sheetView>
  </sheetViews>
  <sheetFormatPr baseColWidth="10" defaultRowHeight="12.75"/>
  <cols>
    <col min="1" max="1" width="5" style="2" customWidth="1"/>
    <col min="2" max="2" width="31.28515625" style="2" bestFit="1" customWidth="1"/>
    <col min="3" max="3" width="8.28515625" style="3" bestFit="1" customWidth="1"/>
    <col min="4" max="4" width="2.5703125" style="4" customWidth="1"/>
    <col min="5" max="5" width="8.28515625" style="3" bestFit="1" customWidth="1"/>
    <col min="6" max="6" width="2.28515625" style="3" customWidth="1"/>
    <col min="7" max="7" width="22.85546875" style="4" bestFit="1" customWidth="1"/>
    <col min="8" max="8" width="2.5703125" style="4" customWidth="1"/>
    <col min="9" max="9" width="8.28515625" style="3" bestFit="1" customWidth="1"/>
    <col min="10" max="10" width="2.5703125" style="3" customWidth="1"/>
    <col min="11" max="11" width="8.28515625" style="3" bestFit="1" customWidth="1"/>
    <col min="12" max="12" width="3.140625" style="3" customWidth="1"/>
    <col min="13" max="13" width="10.140625" style="2" customWidth="1"/>
    <col min="14" max="14" width="6.28515625" style="2" customWidth="1"/>
    <col min="15" max="15" width="2.5703125" style="4" customWidth="1"/>
    <col min="16" max="16" width="31.28515625" style="4" bestFit="1" customWidth="1"/>
    <col min="17" max="16384" width="11.42578125" style="2"/>
  </cols>
  <sheetData>
    <row r="1" spans="1:16" ht="18">
      <c r="A1" s="1" t="s">
        <v>0</v>
      </c>
      <c r="G1" s="4" t="s">
        <v>65</v>
      </c>
    </row>
    <row r="2" spans="1:16" ht="18">
      <c r="A2" s="5" t="s">
        <v>1</v>
      </c>
    </row>
    <row r="3" spans="1:16" ht="18">
      <c r="A3" s="5" t="s">
        <v>2</v>
      </c>
    </row>
    <row r="7" spans="1:16">
      <c r="A7" s="7" t="s">
        <v>63</v>
      </c>
      <c r="B7" s="7"/>
      <c r="C7" s="55" t="s">
        <v>64</v>
      </c>
    </row>
    <row r="11" spans="1:16" s="8" customFormat="1" ht="15">
      <c r="A11" s="6" t="s">
        <v>3</v>
      </c>
      <c r="B11" s="2"/>
      <c r="C11" s="3"/>
      <c r="D11" s="4"/>
      <c r="E11" s="3"/>
      <c r="F11" s="9"/>
      <c r="G11" s="10"/>
      <c r="H11" s="10"/>
      <c r="I11" s="9"/>
      <c r="J11" s="9"/>
      <c r="K11" s="9"/>
      <c r="L11" s="9"/>
      <c r="O11" s="10"/>
      <c r="P11" s="10"/>
    </row>
    <row r="12" spans="1:16" s="8" customFormat="1">
      <c r="C12" s="9"/>
      <c r="D12" s="10"/>
      <c r="E12" s="9"/>
      <c r="F12" s="9"/>
      <c r="G12" s="10"/>
      <c r="H12" s="10"/>
      <c r="I12" s="9"/>
      <c r="J12" s="9"/>
      <c r="K12" s="9"/>
      <c r="L12" s="9"/>
      <c r="O12" s="10"/>
      <c r="P12" s="10"/>
    </row>
    <row r="14" spans="1:16" ht="13.5" thickBot="1"/>
    <row r="15" spans="1:16">
      <c r="B15" s="11" t="s">
        <v>4</v>
      </c>
      <c r="C15" s="12" t="s">
        <v>5</v>
      </c>
      <c r="D15" s="13"/>
      <c r="E15" s="12" t="s">
        <v>5</v>
      </c>
      <c r="F15" s="12"/>
      <c r="G15" s="14"/>
      <c r="H15" s="15"/>
      <c r="I15" s="16"/>
      <c r="J15" s="17"/>
      <c r="K15" s="16"/>
      <c r="L15" s="16"/>
      <c r="M15" s="18"/>
      <c r="N15" s="19"/>
      <c r="O15" s="20"/>
      <c r="P15" s="20"/>
    </row>
    <row r="16" spans="1:16">
      <c r="B16" s="21" t="s">
        <v>6</v>
      </c>
      <c r="C16" s="22" t="s">
        <v>7</v>
      </c>
      <c r="D16" s="23"/>
      <c r="E16" s="22" t="s">
        <v>7</v>
      </c>
      <c r="F16" s="22"/>
      <c r="G16" s="24"/>
      <c r="H16" s="23"/>
      <c r="I16" s="25"/>
      <c r="J16" s="26"/>
      <c r="K16" s="25"/>
      <c r="L16" s="25"/>
      <c r="M16" s="19"/>
      <c r="N16" s="19"/>
      <c r="O16" s="20"/>
      <c r="P16" s="20"/>
    </row>
    <row r="17" spans="2:17">
      <c r="B17" s="21"/>
      <c r="C17" s="27" t="s">
        <v>8</v>
      </c>
      <c r="D17" s="23"/>
      <c r="E17" s="28" t="s">
        <v>9</v>
      </c>
      <c r="F17" s="28"/>
      <c r="G17" s="24"/>
      <c r="H17" s="23"/>
      <c r="I17" s="26"/>
      <c r="J17" s="26"/>
      <c r="K17" s="29"/>
      <c r="L17" s="29"/>
      <c r="M17" s="30"/>
      <c r="N17" s="30"/>
      <c r="O17" s="20"/>
      <c r="P17" s="20"/>
      <c r="Q17" s="2" t="s">
        <v>10</v>
      </c>
    </row>
    <row r="18" spans="2:17">
      <c r="B18" s="21"/>
      <c r="C18" s="27"/>
      <c r="D18" s="23"/>
      <c r="E18" s="28"/>
      <c r="F18" s="28"/>
      <c r="G18" s="24"/>
      <c r="H18" s="23"/>
      <c r="I18" s="31"/>
      <c r="J18" s="26"/>
      <c r="K18" s="29"/>
      <c r="L18" s="29"/>
      <c r="M18" s="30"/>
      <c r="N18" s="30"/>
      <c r="O18" s="20"/>
      <c r="P18" s="20"/>
    </row>
    <row r="19" spans="2:17">
      <c r="B19" s="21"/>
      <c r="C19" s="27"/>
      <c r="D19" s="23"/>
      <c r="E19" s="28"/>
      <c r="F19" s="28"/>
      <c r="G19" s="24"/>
      <c r="H19" s="23"/>
      <c r="I19" s="31"/>
      <c r="J19" s="26"/>
      <c r="K19" s="29"/>
      <c r="L19" s="29"/>
      <c r="M19" s="30"/>
      <c r="N19" s="30"/>
      <c r="O19" s="20"/>
      <c r="P19" s="20"/>
    </row>
    <row r="20" spans="2:17">
      <c r="B20" s="32" t="s">
        <v>11</v>
      </c>
      <c r="C20" s="33">
        <f>SUM(C21:C24)</f>
        <v>122</v>
      </c>
      <c r="D20" s="34"/>
      <c r="E20" s="33">
        <f>SUM(E21:E24)</f>
        <v>26</v>
      </c>
      <c r="F20" s="33"/>
      <c r="G20" s="35"/>
      <c r="H20" s="34"/>
      <c r="I20" s="36"/>
      <c r="J20" s="37"/>
      <c r="K20" s="36"/>
      <c r="L20" s="36"/>
      <c r="M20" s="38"/>
      <c r="N20" s="39"/>
      <c r="Q20" s="40">
        <f t="shared" ref="Q20:Q36" si="0">I20-E20-C20</f>
        <v>-148</v>
      </c>
    </row>
    <row r="21" spans="2:17">
      <c r="B21" s="41" t="s">
        <v>12</v>
      </c>
      <c r="C21" s="42">
        <v>14</v>
      </c>
      <c r="D21" s="9"/>
      <c r="E21" s="42">
        <v>26</v>
      </c>
      <c r="F21" s="42"/>
      <c r="G21" s="43" t="s">
        <v>13</v>
      </c>
      <c r="H21" s="9"/>
      <c r="I21" s="39"/>
      <c r="K21" s="44"/>
      <c r="L21" s="44"/>
      <c r="M21" s="39"/>
      <c r="N21" s="39"/>
      <c r="Q21" s="40">
        <f t="shared" si="0"/>
        <v>-40</v>
      </c>
    </row>
    <row r="22" spans="2:17">
      <c r="B22" s="41" t="s">
        <v>14</v>
      </c>
      <c r="C22" s="42">
        <v>27</v>
      </c>
      <c r="D22" s="9"/>
      <c r="E22" s="42"/>
      <c r="F22" s="42"/>
      <c r="G22" s="43"/>
      <c r="H22" s="9"/>
      <c r="I22" s="39"/>
      <c r="K22" s="44"/>
      <c r="L22" s="44"/>
      <c r="M22" s="39"/>
      <c r="N22" s="39"/>
      <c r="Q22" s="40">
        <f t="shared" si="0"/>
        <v>-27</v>
      </c>
    </row>
    <row r="23" spans="2:17">
      <c r="B23" s="41" t="s">
        <v>15</v>
      </c>
      <c r="C23" s="42">
        <v>42</v>
      </c>
      <c r="D23" s="9"/>
      <c r="E23" s="42"/>
      <c r="F23" s="42"/>
      <c r="G23" s="43"/>
      <c r="H23" s="9"/>
      <c r="I23" s="39"/>
      <c r="K23" s="44"/>
      <c r="L23" s="44"/>
      <c r="M23" s="39"/>
      <c r="N23" s="39"/>
      <c r="Q23" s="40">
        <f t="shared" si="0"/>
        <v>-42</v>
      </c>
    </row>
    <row r="24" spans="2:17">
      <c r="B24" s="41" t="s">
        <v>16</v>
      </c>
      <c r="C24" s="42">
        <v>39</v>
      </c>
      <c r="D24" s="9"/>
      <c r="E24" s="42"/>
      <c r="F24" s="42"/>
      <c r="G24" s="43"/>
      <c r="H24" s="9"/>
      <c r="I24" s="39"/>
      <c r="K24" s="44"/>
      <c r="L24" s="44"/>
      <c r="M24" s="39"/>
      <c r="N24" s="39"/>
      <c r="Q24" s="40">
        <f t="shared" si="0"/>
        <v>-39</v>
      </c>
    </row>
    <row r="25" spans="2:17">
      <c r="B25" s="41"/>
      <c r="C25" s="42"/>
      <c r="D25" s="9"/>
      <c r="E25" s="42"/>
      <c r="F25" s="42"/>
      <c r="G25" s="43"/>
      <c r="H25" s="9"/>
      <c r="I25" s="44"/>
      <c r="K25" s="44"/>
      <c r="L25" s="44"/>
      <c r="M25" s="39"/>
      <c r="N25" s="39"/>
      <c r="Q25" s="40">
        <f t="shared" si="0"/>
        <v>0</v>
      </c>
    </row>
    <row r="26" spans="2:17">
      <c r="B26" s="32" t="s">
        <v>17</v>
      </c>
      <c r="C26" s="33">
        <f>SUM(C28:C32)</f>
        <v>300</v>
      </c>
      <c r="D26" s="34"/>
      <c r="E26" s="33">
        <f>SUM(E27:E32)</f>
        <v>417</v>
      </c>
      <c r="F26" s="33"/>
      <c r="G26" s="35"/>
      <c r="H26" s="34"/>
      <c r="I26" s="36"/>
      <c r="J26" s="37"/>
      <c r="K26" s="36"/>
      <c r="L26" s="36"/>
      <c r="M26" s="38"/>
      <c r="N26" s="39"/>
      <c r="Q26" s="40">
        <f t="shared" si="0"/>
        <v>-717</v>
      </c>
    </row>
    <row r="27" spans="2:17">
      <c r="B27" s="41" t="s">
        <v>18</v>
      </c>
      <c r="C27" s="42">
        <v>0</v>
      </c>
      <c r="D27" s="9"/>
      <c r="E27" s="42">
        <v>250</v>
      </c>
      <c r="F27" s="42"/>
      <c r="G27" s="43" t="s">
        <v>19</v>
      </c>
      <c r="H27" s="9"/>
      <c r="I27" s="44"/>
      <c r="K27" s="44"/>
      <c r="L27" s="44"/>
      <c r="M27" s="39"/>
      <c r="N27" s="39"/>
      <c r="Q27" s="40">
        <f t="shared" si="0"/>
        <v>-250</v>
      </c>
    </row>
    <row r="28" spans="2:17">
      <c r="B28" s="41" t="s">
        <v>20</v>
      </c>
      <c r="C28" s="42">
        <v>90</v>
      </c>
      <c r="D28" s="9"/>
      <c r="E28" s="42">
        <v>125</v>
      </c>
      <c r="F28" s="42"/>
      <c r="G28" s="43" t="s">
        <v>19</v>
      </c>
      <c r="H28" s="9"/>
      <c r="I28" s="39"/>
      <c r="K28" s="44"/>
      <c r="L28" s="44"/>
      <c r="M28" s="39"/>
      <c r="N28" s="39"/>
      <c r="Q28" s="40">
        <f t="shared" si="0"/>
        <v>-215</v>
      </c>
    </row>
    <row r="29" spans="2:17">
      <c r="B29" s="41" t="s">
        <v>21</v>
      </c>
      <c r="C29" s="42">
        <v>60</v>
      </c>
      <c r="D29" s="9"/>
      <c r="E29" s="42"/>
      <c r="F29" s="42"/>
      <c r="G29" s="43"/>
      <c r="H29" s="9"/>
      <c r="I29" s="39"/>
      <c r="K29" s="44"/>
      <c r="L29" s="44"/>
      <c r="M29" s="39"/>
      <c r="N29" s="39"/>
      <c r="Q29" s="40">
        <f t="shared" si="0"/>
        <v>-60</v>
      </c>
    </row>
    <row r="30" spans="2:17">
      <c r="B30" s="41" t="s">
        <v>22</v>
      </c>
      <c r="C30" s="42"/>
      <c r="D30" s="9"/>
      <c r="E30" s="42">
        <v>40</v>
      </c>
      <c r="F30" s="42"/>
      <c r="G30" s="43" t="s">
        <v>19</v>
      </c>
      <c r="H30" s="9"/>
      <c r="I30" s="39"/>
      <c r="K30" s="44"/>
      <c r="L30" s="44"/>
      <c r="M30" s="39"/>
      <c r="N30" s="39"/>
      <c r="Q30" s="40">
        <f t="shared" si="0"/>
        <v>-40</v>
      </c>
    </row>
    <row r="31" spans="2:17">
      <c r="B31" s="41" t="s">
        <v>23</v>
      </c>
      <c r="C31" s="42">
        <v>95</v>
      </c>
      <c r="D31" s="9"/>
      <c r="E31" s="42">
        <v>1</v>
      </c>
      <c r="F31" s="42"/>
      <c r="G31" s="43" t="s">
        <v>24</v>
      </c>
      <c r="H31" s="9"/>
      <c r="I31" s="39"/>
      <c r="K31" s="44"/>
      <c r="L31" s="44"/>
      <c r="M31" s="39"/>
      <c r="N31" s="39"/>
      <c r="Q31" s="40">
        <f t="shared" si="0"/>
        <v>-96</v>
      </c>
    </row>
    <row r="32" spans="2:17">
      <c r="B32" s="41" t="s">
        <v>25</v>
      </c>
      <c r="C32" s="42">
        <v>55</v>
      </c>
      <c r="D32" s="9"/>
      <c r="E32" s="42">
        <v>1</v>
      </c>
      <c r="F32" s="42"/>
      <c r="G32" s="43" t="s">
        <v>24</v>
      </c>
      <c r="H32" s="9"/>
      <c r="I32" s="39"/>
      <c r="K32" s="44"/>
      <c r="L32" s="44"/>
      <c r="M32" s="39"/>
      <c r="N32" s="39"/>
      <c r="Q32" s="40">
        <f t="shared" si="0"/>
        <v>-56</v>
      </c>
    </row>
    <row r="33" spans="2:17">
      <c r="B33" s="41"/>
      <c r="C33" s="42"/>
      <c r="D33" s="9"/>
      <c r="E33" s="42"/>
      <c r="F33" s="42"/>
      <c r="G33" s="43"/>
      <c r="H33" s="9"/>
      <c r="I33" s="44"/>
      <c r="K33" s="44"/>
      <c r="L33" s="44"/>
      <c r="M33" s="39"/>
      <c r="N33" s="39"/>
      <c r="Q33" s="40">
        <f t="shared" si="0"/>
        <v>0</v>
      </c>
    </row>
    <row r="34" spans="2:17">
      <c r="B34" s="32" t="s">
        <v>26</v>
      </c>
      <c r="C34" s="33">
        <v>-30</v>
      </c>
      <c r="D34" s="34"/>
      <c r="E34" s="33"/>
      <c r="F34" s="33"/>
      <c r="G34" s="35"/>
      <c r="H34" s="34"/>
      <c r="I34" s="36"/>
      <c r="J34" s="37"/>
      <c r="K34" s="36"/>
      <c r="L34" s="36"/>
      <c r="M34" s="38"/>
      <c r="N34" s="39"/>
      <c r="Q34" s="40">
        <f t="shared" si="0"/>
        <v>30</v>
      </c>
    </row>
    <row r="35" spans="2:17">
      <c r="B35" s="41"/>
      <c r="C35" s="42"/>
      <c r="D35" s="9"/>
      <c r="E35" s="42"/>
      <c r="F35" s="42"/>
      <c r="G35" s="43"/>
      <c r="H35" s="9"/>
      <c r="I35" s="44"/>
      <c r="K35" s="44"/>
      <c r="L35" s="44"/>
      <c r="M35" s="39"/>
      <c r="N35" s="39"/>
      <c r="Q35" s="40">
        <f t="shared" si="0"/>
        <v>0</v>
      </c>
    </row>
    <row r="36" spans="2:17">
      <c r="B36" s="32" t="s">
        <v>27</v>
      </c>
      <c r="C36" s="33">
        <f>SUM(C39:C45)</f>
        <v>-193</v>
      </c>
      <c r="D36" s="34"/>
      <c r="E36" s="33">
        <f>SUM(E37:E45)</f>
        <v>-204</v>
      </c>
      <c r="F36" s="33"/>
      <c r="G36" s="35"/>
      <c r="H36" s="34"/>
      <c r="I36" s="36"/>
      <c r="J36" s="37"/>
      <c r="K36" s="36"/>
      <c r="L36" s="36"/>
      <c r="M36" s="38"/>
      <c r="N36" s="39"/>
      <c r="Q36" s="40">
        <f t="shared" si="0"/>
        <v>397</v>
      </c>
    </row>
    <row r="37" spans="2:17">
      <c r="B37" s="41" t="s">
        <v>56</v>
      </c>
      <c r="C37" s="33"/>
      <c r="D37" s="34"/>
      <c r="E37" s="42">
        <v>-60</v>
      </c>
      <c r="F37" s="33"/>
      <c r="G37" s="35"/>
      <c r="H37" s="34"/>
      <c r="I37" s="36"/>
      <c r="J37" s="37"/>
      <c r="K37" s="36"/>
      <c r="L37" s="36"/>
      <c r="M37" s="38"/>
      <c r="N37" s="39"/>
      <c r="Q37" s="40"/>
    </row>
    <row r="38" spans="2:17">
      <c r="B38" s="41" t="s">
        <v>57</v>
      </c>
      <c r="C38" s="42"/>
      <c r="D38" s="9"/>
      <c r="E38" s="42">
        <v>-35</v>
      </c>
      <c r="F38" s="42"/>
      <c r="G38" s="43"/>
      <c r="H38" s="9"/>
      <c r="I38" s="44"/>
      <c r="K38" s="44"/>
      <c r="L38" s="44"/>
      <c r="M38" s="39"/>
      <c r="N38" s="39"/>
      <c r="Q38" s="40"/>
    </row>
    <row r="39" spans="2:17">
      <c r="B39" s="41" t="s">
        <v>58</v>
      </c>
      <c r="C39" s="42">
        <v>-41</v>
      </c>
      <c r="D39" s="9"/>
      <c r="E39" s="42">
        <v>-41</v>
      </c>
      <c r="F39" s="42"/>
      <c r="G39" s="43"/>
      <c r="H39" s="9"/>
      <c r="I39" s="39"/>
      <c r="K39" s="44"/>
      <c r="L39" s="44"/>
      <c r="M39" s="39"/>
      <c r="N39" s="39"/>
      <c r="Q39" s="40">
        <f t="shared" ref="Q39:Q71" si="1">I39-E39-C39</f>
        <v>82</v>
      </c>
    </row>
    <row r="40" spans="2:17">
      <c r="B40" s="41" t="s">
        <v>60</v>
      </c>
      <c r="C40" s="42">
        <v>-55</v>
      </c>
      <c r="D40" s="9"/>
      <c r="E40" s="42"/>
      <c r="F40" s="42"/>
      <c r="G40" s="43"/>
      <c r="H40" s="9"/>
      <c r="I40" s="39"/>
      <c r="K40" s="44"/>
      <c r="L40" s="44"/>
      <c r="M40" s="39"/>
      <c r="N40" s="39"/>
      <c r="Q40" s="40">
        <f t="shared" si="1"/>
        <v>55</v>
      </c>
    </row>
    <row r="41" spans="2:17">
      <c r="B41" s="41" t="s">
        <v>61</v>
      </c>
      <c r="C41" s="42">
        <v>-25</v>
      </c>
      <c r="D41" s="9"/>
      <c r="E41" s="42">
        <v>-25</v>
      </c>
      <c r="F41" s="42"/>
      <c r="G41" s="43"/>
      <c r="H41" s="9"/>
      <c r="I41" s="39"/>
      <c r="K41" s="44"/>
      <c r="L41" s="44"/>
      <c r="M41" s="39"/>
      <c r="N41" s="39"/>
      <c r="Q41" s="40">
        <f t="shared" si="1"/>
        <v>50</v>
      </c>
    </row>
    <row r="42" spans="2:17">
      <c r="B42" s="41" t="s">
        <v>48</v>
      </c>
      <c r="C42" s="42">
        <v>-43</v>
      </c>
      <c r="D42" s="9"/>
      <c r="E42" s="42"/>
      <c r="F42" s="42"/>
      <c r="G42" s="43"/>
      <c r="H42" s="9"/>
      <c r="I42" s="39"/>
      <c r="K42" s="44"/>
      <c r="L42" s="44"/>
      <c r="M42" s="39"/>
      <c r="N42" s="39"/>
      <c r="Q42" s="40">
        <f t="shared" si="1"/>
        <v>43</v>
      </c>
    </row>
    <row r="43" spans="2:17">
      <c r="B43" s="41" t="s">
        <v>54</v>
      </c>
      <c r="C43" s="42"/>
      <c r="D43" s="9"/>
      <c r="E43" s="42">
        <v>-43</v>
      </c>
      <c r="F43" s="42"/>
      <c r="G43" s="43"/>
      <c r="H43" s="9"/>
      <c r="I43" s="39"/>
      <c r="K43" s="44"/>
      <c r="L43" s="44"/>
      <c r="M43" s="39"/>
      <c r="N43" s="39"/>
      <c r="Q43" s="40">
        <f t="shared" si="1"/>
        <v>43</v>
      </c>
    </row>
    <row r="44" spans="2:17">
      <c r="B44" s="41" t="s">
        <v>62</v>
      </c>
      <c r="C44" s="42"/>
      <c r="D44" s="9"/>
      <c r="E44" s="42"/>
      <c r="F44" s="42"/>
      <c r="G44" s="43"/>
      <c r="H44" s="9"/>
      <c r="I44" s="39"/>
      <c r="K44" s="44"/>
      <c r="L44" s="44"/>
      <c r="M44" s="39"/>
      <c r="N44" s="39"/>
      <c r="Q44" s="40">
        <f t="shared" si="1"/>
        <v>0</v>
      </c>
    </row>
    <row r="45" spans="2:17">
      <c r="B45" s="41" t="s">
        <v>28</v>
      </c>
      <c r="C45" s="42">
        <v>-29</v>
      </c>
      <c r="D45" s="9"/>
      <c r="E45" s="42"/>
      <c r="F45" s="42"/>
      <c r="G45" s="43"/>
      <c r="H45" s="9"/>
      <c r="I45" s="39"/>
      <c r="K45" s="44"/>
      <c r="L45" s="44"/>
      <c r="M45" s="39"/>
      <c r="N45" s="39"/>
      <c r="Q45" s="40">
        <f t="shared" si="1"/>
        <v>29</v>
      </c>
    </row>
    <row r="46" spans="2:17">
      <c r="B46" s="41"/>
      <c r="C46" s="42"/>
      <c r="D46" s="9"/>
      <c r="E46" s="42"/>
      <c r="F46" s="42"/>
      <c r="G46" s="43"/>
      <c r="H46" s="9"/>
      <c r="I46" s="44"/>
      <c r="K46" s="44"/>
      <c r="L46" s="44"/>
      <c r="M46" s="39"/>
      <c r="N46" s="39"/>
      <c r="Q46" s="40">
        <f t="shared" si="1"/>
        <v>0</v>
      </c>
    </row>
    <row r="47" spans="2:17">
      <c r="B47" s="32" t="s">
        <v>29</v>
      </c>
      <c r="C47" s="33">
        <v>-9</v>
      </c>
      <c r="D47" s="34"/>
      <c r="E47" s="33">
        <v>-2</v>
      </c>
      <c r="F47" s="33"/>
      <c r="G47" s="35"/>
      <c r="H47" s="34"/>
      <c r="I47" s="36"/>
      <c r="J47" s="37"/>
      <c r="K47" s="36"/>
      <c r="L47" s="36"/>
      <c r="M47" s="38"/>
      <c r="N47" s="39"/>
      <c r="Q47" s="40">
        <f t="shared" si="1"/>
        <v>11</v>
      </c>
    </row>
    <row r="48" spans="2:17">
      <c r="B48" s="41"/>
      <c r="C48" s="42"/>
      <c r="D48" s="9"/>
      <c r="E48" s="42"/>
      <c r="F48" s="42"/>
      <c r="G48" s="43"/>
      <c r="H48" s="9"/>
      <c r="I48" s="44"/>
      <c r="K48" s="44"/>
      <c r="L48" s="44"/>
      <c r="M48" s="39"/>
      <c r="N48" s="39"/>
      <c r="Q48" s="40">
        <f t="shared" si="1"/>
        <v>0</v>
      </c>
    </row>
    <row r="49" spans="2:17">
      <c r="B49" s="32" t="s">
        <v>30</v>
      </c>
      <c r="C49" s="33">
        <f>SUM(C50:C63)</f>
        <v>-370</v>
      </c>
      <c r="D49" s="34"/>
      <c r="E49" s="33">
        <f>SUM(E50:E63)</f>
        <v>-212</v>
      </c>
      <c r="F49" s="33"/>
      <c r="G49" s="35"/>
      <c r="H49" s="34"/>
      <c r="I49" s="36"/>
      <c r="J49" s="37"/>
      <c r="K49" s="36"/>
      <c r="L49" s="36"/>
      <c r="M49" s="38"/>
      <c r="N49" s="39"/>
      <c r="Q49" s="40">
        <f t="shared" si="1"/>
        <v>582</v>
      </c>
    </row>
    <row r="50" spans="2:17">
      <c r="B50" s="41" t="s">
        <v>31</v>
      </c>
      <c r="C50" s="45">
        <f>-222-E50</f>
        <v>-195</v>
      </c>
      <c r="D50" s="9"/>
      <c r="E50" s="42">
        <v>-27</v>
      </c>
      <c r="F50" s="42"/>
      <c r="G50" s="43" t="s">
        <v>59</v>
      </c>
      <c r="H50" s="9"/>
      <c r="I50" s="39"/>
      <c r="K50" s="44"/>
      <c r="L50" s="44"/>
      <c r="M50" s="39"/>
      <c r="N50" s="39"/>
      <c r="Q50" s="40">
        <f t="shared" si="1"/>
        <v>222</v>
      </c>
    </row>
    <row r="51" spans="2:17">
      <c r="B51" s="41" t="s">
        <v>51</v>
      </c>
      <c r="C51" s="45"/>
      <c r="D51" s="9"/>
      <c r="E51" s="42">
        <v>-12</v>
      </c>
      <c r="F51" s="42"/>
      <c r="G51" s="43"/>
      <c r="H51" s="9"/>
      <c r="I51" s="39"/>
      <c r="K51" s="44"/>
      <c r="L51" s="44"/>
      <c r="M51" s="39"/>
      <c r="N51" s="39"/>
      <c r="Q51" s="40"/>
    </row>
    <row r="52" spans="2:17">
      <c r="B52" s="41" t="s">
        <v>52</v>
      </c>
      <c r="C52" s="45"/>
      <c r="D52" s="9"/>
      <c r="E52" s="42">
        <v>-15</v>
      </c>
      <c r="F52" s="42"/>
      <c r="G52" s="43"/>
      <c r="H52" s="9"/>
      <c r="I52" s="39"/>
      <c r="K52" s="44"/>
      <c r="L52" s="44"/>
      <c r="M52" s="39"/>
      <c r="N52" s="39"/>
      <c r="Q52" s="40"/>
    </row>
    <row r="53" spans="2:17">
      <c r="B53" s="41" t="s">
        <v>53</v>
      </c>
      <c r="C53" s="45"/>
      <c r="D53" s="9"/>
      <c r="E53" s="42">
        <v>-35</v>
      </c>
      <c r="F53" s="42"/>
      <c r="G53" s="43"/>
      <c r="H53" s="9"/>
      <c r="I53" s="39"/>
      <c r="K53" s="44"/>
      <c r="L53" s="44"/>
      <c r="M53" s="39"/>
      <c r="N53" s="39"/>
      <c r="Q53" s="40"/>
    </row>
    <row r="54" spans="2:17">
      <c r="B54" s="41" t="s">
        <v>32</v>
      </c>
      <c r="C54" s="45">
        <v>-35</v>
      </c>
      <c r="D54" s="9"/>
      <c r="E54" s="42">
        <f>-40-15</f>
        <v>-55</v>
      </c>
      <c r="F54" s="42"/>
      <c r="G54" s="43"/>
      <c r="H54" s="9"/>
      <c r="I54" s="39"/>
      <c r="K54" s="44"/>
      <c r="L54" s="44"/>
      <c r="M54" s="39"/>
      <c r="N54" s="39"/>
      <c r="Q54" s="40">
        <f t="shared" si="1"/>
        <v>90</v>
      </c>
    </row>
    <row r="55" spans="2:17">
      <c r="B55" s="41" t="s">
        <v>33</v>
      </c>
      <c r="C55" s="45"/>
      <c r="D55" s="9"/>
      <c r="E55" s="42"/>
      <c r="F55" s="42"/>
      <c r="G55" s="43"/>
      <c r="H55" s="9"/>
      <c r="I55" s="39"/>
      <c r="K55" s="44"/>
      <c r="L55" s="44"/>
      <c r="M55" s="39"/>
      <c r="N55" s="39"/>
      <c r="Q55" s="40">
        <f t="shared" si="1"/>
        <v>0</v>
      </c>
    </row>
    <row r="56" spans="2:17">
      <c r="B56" s="41" t="s">
        <v>34</v>
      </c>
      <c r="C56" s="45">
        <v>-6</v>
      </c>
      <c r="D56" s="9"/>
      <c r="E56" s="42">
        <v>-13</v>
      </c>
      <c r="F56" s="42"/>
      <c r="G56" s="43"/>
      <c r="H56" s="9"/>
      <c r="I56" s="39"/>
      <c r="K56" s="44"/>
      <c r="L56" s="44"/>
      <c r="M56" s="39"/>
      <c r="N56" s="39"/>
      <c r="Q56" s="40">
        <f t="shared" si="1"/>
        <v>19</v>
      </c>
    </row>
    <row r="57" spans="2:17">
      <c r="B57" s="41" t="s">
        <v>35</v>
      </c>
      <c r="C57" s="45">
        <v>-32</v>
      </c>
      <c r="D57" s="9"/>
      <c r="E57" s="42"/>
      <c r="F57" s="42"/>
      <c r="G57" s="43"/>
      <c r="H57" s="9"/>
      <c r="I57" s="39"/>
      <c r="K57" s="44"/>
      <c r="L57" s="44"/>
      <c r="M57" s="39"/>
      <c r="N57" s="39"/>
      <c r="Q57" s="40">
        <f t="shared" si="1"/>
        <v>32</v>
      </c>
    </row>
    <row r="58" spans="2:17">
      <c r="B58" s="41" t="s">
        <v>36</v>
      </c>
      <c r="C58" s="45">
        <v>-15</v>
      </c>
      <c r="D58" s="9"/>
      <c r="E58" s="42">
        <v>-15</v>
      </c>
      <c r="F58" s="42"/>
      <c r="G58" s="43"/>
      <c r="H58" s="9"/>
      <c r="I58" s="39"/>
      <c r="K58" s="44"/>
      <c r="L58" s="44"/>
      <c r="M58" s="39"/>
      <c r="N58" s="39"/>
      <c r="Q58" s="40">
        <f t="shared" si="1"/>
        <v>30</v>
      </c>
    </row>
    <row r="59" spans="2:17">
      <c r="B59" s="41" t="s">
        <v>37</v>
      </c>
      <c r="C59" s="45"/>
      <c r="D59" s="9"/>
      <c r="E59" s="42"/>
      <c r="F59" s="42"/>
      <c r="G59" s="43"/>
      <c r="H59" s="9"/>
      <c r="I59" s="39"/>
      <c r="K59" s="44"/>
      <c r="L59" s="44"/>
      <c r="M59" s="39"/>
      <c r="N59" s="39"/>
      <c r="Q59" s="40">
        <f t="shared" si="1"/>
        <v>0</v>
      </c>
    </row>
    <row r="60" spans="2:17">
      <c r="B60" s="41" t="s">
        <v>38</v>
      </c>
      <c r="C60" s="45"/>
      <c r="D60" s="9"/>
      <c r="E60" s="42"/>
      <c r="F60" s="42"/>
      <c r="G60" s="43"/>
      <c r="H60" s="9"/>
      <c r="I60" s="39"/>
      <c r="K60" s="44"/>
      <c r="L60" s="44"/>
      <c r="M60" s="39"/>
      <c r="N60" s="39"/>
      <c r="Q60" s="40">
        <f t="shared" si="1"/>
        <v>0</v>
      </c>
    </row>
    <row r="61" spans="2:17">
      <c r="B61" s="41" t="s">
        <v>39</v>
      </c>
      <c r="C61" s="45">
        <v>-30</v>
      </c>
      <c r="D61" s="9"/>
      <c r="E61" s="42">
        <v>-15</v>
      </c>
      <c r="F61" s="42"/>
      <c r="G61" s="43"/>
      <c r="H61" s="9"/>
      <c r="I61" s="39"/>
      <c r="K61" s="44"/>
      <c r="L61" s="44"/>
      <c r="M61" s="39"/>
      <c r="N61" s="39"/>
      <c r="Q61" s="40">
        <f t="shared" si="1"/>
        <v>45</v>
      </c>
    </row>
    <row r="62" spans="2:17">
      <c r="B62" s="41" t="s">
        <v>50</v>
      </c>
      <c r="C62" s="45"/>
      <c r="D62" s="9"/>
      <c r="E62" s="42">
        <v>-5</v>
      </c>
      <c r="F62" s="42"/>
      <c r="G62" s="43"/>
      <c r="H62" s="9"/>
      <c r="I62" s="39"/>
      <c r="K62" s="44"/>
      <c r="L62" s="44"/>
      <c r="M62" s="39"/>
      <c r="N62" s="39"/>
      <c r="Q62" s="40"/>
    </row>
    <row r="63" spans="2:17">
      <c r="B63" s="41" t="s">
        <v>40</v>
      </c>
      <c r="C63" s="45">
        <f>-8-12-10-27</f>
        <v>-57</v>
      </c>
      <c r="D63" s="9"/>
      <c r="E63" s="42">
        <v>-20</v>
      </c>
      <c r="F63" s="42"/>
      <c r="G63" s="43"/>
      <c r="H63" s="9"/>
      <c r="I63" s="39"/>
      <c r="K63" s="44"/>
      <c r="L63" s="44"/>
      <c r="M63" s="39"/>
      <c r="N63" s="39"/>
      <c r="Q63" s="40">
        <f t="shared" si="1"/>
        <v>77</v>
      </c>
    </row>
    <row r="64" spans="2:17">
      <c r="B64" s="41" t="s">
        <v>41</v>
      </c>
      <c r="C64" s="42"/>
      <c r="D64" s="9"/>
      <c r="E64" s="42"/>
      <c r="F64" s="42"/>
      <c r="G64" s="43"/>
      <c r="H64" s="9"/>
      <c r="I64" s="44"/>
      <c r="K64" s="44"/>
      <c r="L64" s="44"/>
      <c r="M64" s="39"/>
      <c r="N64" s="39"/>
      <c r="Q64" s="40">
        <f t="shared" si="1"/>
        <v>0</v>
      </c>
    </row>
    <row r="65" spans="2:17">
      <c r="B65" s="41" t="s">
        <v>42</v>
      </c>
      <c r="C65" s="42"/>
      <c r="D65" s="9"/>
      <c r="E65" s="42"/>
      <c r="F65" s="42"/>
      <c r="G65" s="43"/>
      <c r="H65" s="9"/>
      <c r="I65" s="44"/>
      <c r="K65" s="44"/>
      <c r="L65" s="44"/>
      <c r="M65" s="39"/>
      <c r="N65" s="39"/>
      <c r="Q65" s="40">
        <f t="shared" si="1"/>
        <v>0</v>
      </c>
    </row>
    <row r="66" spans="2:17">
      <c r="B66" s="32" t="s">
        <v>43</v>
      </c>
      <c r="C66" s="33"/>
      <c r="D66" s="34"/>
      <c r="E66" s="33">
        <v>-3</v>
      </c>
      <c r="F66" s="33"/>
      <c r="G66" s="35"/>
      <c r="H66" s="34"/>
      <c r="I66" s="36"/>
      <c r="J66" s="37"/>
      <c r="K66" s="36"/>
      <c r="L66" s="36"/>
      <c r="M66" s="38"/>
      <c r="N66" s="39"/>
      <c r="Q66" s="40">
        <f t="shared" si="1"/>
        <v>3</v>
      </c>
    </row>
    <row r="67" spans="2:17">
      <c r="B67" s="46" t="s">
        <v>44</v>
      </c>
      <c r="C67" s="47">
        <v>-8</v>
      </c>
      <c r="D67" s="47"/>
      <c r="E67" s="47"/>
      <c r="F67" s="47"/>
      <c r="G67" s="48"/>
      <c r="H67" s="47"/>
      <c r="I67" s="49"/>
      <c r="J67" s="49"/>
      <c r="K67" s="49"/>
      <c r="L67" s="49"/>
      <c r="M67" s="49"/>
      <c r="N67" s="50"/>
      <c r="O67" s="50"/>
      <c r="P67" s="3"/>
      <c r="Q67" s="40">
        <f t="shared" si="1"/>
        <v>8</v>
      </c>
    </row>
    <row r="68" spans="2:17" ht="13.5" thickBot="1">
      <c r="B68" s="51" t="s">
        <v>45</v>
      </c>
      <c r="C68" s="52">
        <f>C20+C26+C34+C36+C47+C49+C66+C67</f>
        <v>-188</v>
      </c>
      <c r="D68" s="52"/>
      <c r="E68" s="52">
        <f>E20+E26+E34+E36+E47+E49+E66+E67</f>
        <v>22</v>
      </c>
      <c r="F68" s="52"/>
      <c r="G68" s="53"/>
      <c r="H68" s="52"/>
      <c r="I68" s="54"/>
      <c r="J68" s="54"/>
      <c r="K68" s="54"/>
      <c r="L68" s="54"/>
      <c r="M68" s="54"/>
      <c r="N68" s="54"/>
      <c r="O68" s="54"/>
      <c r="P68" s="55"/>
      <c r="Q68" s="40">
        <f t="shared" si="1"/>
        <v>166</v>
      </c>
    </row>
    <row r="69" spans="2:17" ht="13.5" thickTop="1">
      <c r="B69" s="41"/>
      <c r="C69" s="56"/>
      <c r="D69" s="9"/>
      <c r="E69" s="56"/>
      <c r="F69" s="56"/>
      <c r="G69" s="43"/>
      <c r="H69" s="9"/>
      <c r="I69" s="57"/>
      <c r="K69" s="57"/>
      <c r="L69" s="57"/>
      <c r="M69" s="58"/>
      <c r="N69" s="58"/>
      <c r="Q69" s="40">
        <f t="shared" si="1"/>
        <v>0</v>
      </c>
    </row>
    <row r="70" spans="2:17">
      <c r="B70" s="41" t="s">
        <v>46</v>
      </c>
      <c r="C70" s="42">
        <f>C20+C26</f>
        <v>422</v>
      </c>
      <c r="D70" s="9"/>
      <c r="E70" s="42">
        <f>E20+E26</f>
        <v>443</v>
      </c>
      <c r="F70" s="42"/>
      <c r="G70" s="43"/>
      <c r="H70" s="9"/>
      <c r="I70" s="44"/>
      <c r="K70" s="44"/>
      <c r="L70" s="44"/>
      <c r="M70" s="39"/>
      <c r="N70" s="39"/>
      <c r="Q70" s="40">
        <f t="shared" si="1"/>
        <v>-865</v>
      </c>
    </row>
    <row r="71" spans="2:17" ht="13.5" thickBot="1">
      <c r="B71" s="59" t="s">
        <v>47</v>
      </c>
      <c r="C71" s="60">
        <f>C34+C36+C49+C47+C66+C67</f>
        <v>-610</v>
      </c>
      <c r="D71" s="61"/>
      <c r="E71" s="60">
        <f>E34+E36+E49+E47+E66+E67</f>
        <v>-421</v>
      </c>
      <c r="F71" s="60"/>
      <c r="G71" s="62"/>
      <c r="H71" s="9"/>
      <c r="I71" s="44"/>
      <c r="K71" s="44"/>
      <c r="L71" s="44"/>
      <c r="M71" s="39"/>
      <c r="N71" s="39"/>
      <c r="Q71" s="40">
        <f t="shared" si="1"/>
        <v>1031</v>
      </c>
    </row>
    <row r="72" spans="2:17">
      <c r="C72" s="44"/>
      <c r="E72" s="44"/>
      <c r="F72" s="44"/>
      <c r="I72" s="44"/>
      <c r="K72" s="44"/>
      <c r="L72" s="44"/>
    </row>
    <row r="73" spans="2:17">
      <c r="B73" s="63" t="s">
        <v>49</v>
      </c>
    </row>
    <row r="74" spans="2:17">
      <c r="B74" s="2" t="s">
        <v>55</v>
      </c>
    </row>
    <row r="75" spans="2:17">
      <c r="B75" s="63" t="s">
        <v>49</v>
      </c>
    </row>
    <row r="76" spans="2:17">
      <c r="B76" s="2" t="s">
        <v>49</v>
      </c>
    </row>
    <row r="77" spans="2:17">
      <c r="B77" s="2" t="s">
        <v>49</v>
      </c>
    </row>
  </sheetData>
  <phoneticPr fontId="19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69" fitToHeight="3" orientation="portrait" r:id="rId1"/>
  <headerFooter alignWithMargins="0">
    <oddFooter>&amp;L&amp;Z&amp;F&amp;A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Plan 2011 V 2010.10.26</vt:lpstr>
      <vt:lpstr>'Plan 2011 V 2010.10.26'!Druckbereich</vt:lpstr>
      <vt:lpstr>'Plan 2011 V 2010.10.26'!Drucktitel</vt:lpstr>
    </vt:vector>
  </TitlesOfParts>
  <Company>itec solingen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vanlesse</dc:creator>
  <cp:lastModifiedBy>z001004</cp:lastModifiedBy>
  <cp:lastPrinted>2010-11-08T08:31:52Z</cp:lastPrinted>
  <dcterms:created xsi:type="dcterms:W3CDTF">2010-11-02T08:35:31Z</dcterms:created>
  <dcterms:modified xsi:type="dcterms:W3CDTF">2010-11-08T08:33:07Z</dcterms:modified>
</cp:coreProperties>
</file>